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EIUAFFL.CLI\withdrawal liability\2021\"/>
    </mc:Choice>
  </mc:AlternateContent>
  <xr:revisionPtr revIDLastSave="0" documentId="13_ncr:1_{922CBF38-D939-4C4A-A972-739D213BF7D8}" xr6:coauthVersionLast="47" xr6:coauthVersionMax="47" xr10:uidLastSave="{00000000-0000-0000-0000-000000000000}"/>
  <workbookProtection workbookAlgorithmName="SHA-512" workbookHashValue="CfLju/QSQwXGh9B5whjgXnehKTygmhvpCm9s6UmWcE6DuOLff2L9Gw2jm5QvMr21NYxFeFlNEWdePFSXR28X0g==" workbookSaltValue="+hqFxl3AxMkcCjwIMwtqjg==" workbookSpinCount="100000" lockStructure="1"/>
  <bookViews>
    <workbookView xWindow="-120" yWindow="-120" windowWidth="29040" windowHeight="15840" firstSheet="1" activeTab="1" xr2:uid="{00000000-000D-0000-FFFF-FFFF00000000}"/>
  </bookViews>
  <sheets>
    <sheet name="How to Update Spreadsheet" sheetId="5" state="hidden" r:id="rId1"/>
    <sheet name="Withdrawal Liability" sheetId="1" r:id="rId2"/>
  </sheets>
  <definedNames>
    <definedName name="_xlnm.Print_Area" localSheetId="0">'How to Update Spreadsheet'!$A$1:$L$17</definedName>
    <definedName name="_xlnm.Print_Area" localSheetId="1">'Withdrawal Liability'!$A$2:$C$34</definedName>
    <definedName name="UnfundedPVVB">'How to Update Spreadsheet'!$D$8</definedName>
    <definedName name="WithdrawalYear">'How to Update Spreadsheet'!$D$7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0" i="1" l="1"/>
  <c r="C20" i="1"/>
  <c r="A3" i="1"/>
  <c r="E8" i="5"/>
  <c r="A10" i="1" l="1"/>
  <c r="C15" i="1" l="1"/>
  <c r="A11" i="1" l="1"/>
  <c r="A12" i="1" s="1"/>
  <c r="A13" i="1" s="1"/>
  <c r="A14" i="1" s="1"/>
  <c r="B15" i="1" l="1"/>
  <c r="C19" i="1" l="1"/>
  <c r="C23" i="1" s="1"/>
  <c r="C24" i="1" s="1"/>
  <c r="C26" i="1" s="1"/>
</calcChain>
</file>

<file path=xl/sharedStrings.xml><?xml version="1.0" encoding="utf-8"?>
<sst xmlns="http://schemas.openxmlformats.org/spreadsheetml/2006/main" count="36" uniqueCount="35">
  <si>
    <t>Employer:</t>
  </si>
  <si>
    <t>Withdrawal Date:</t>
  </si>
  <si>
    <t>Plan Contributions</t>
  </si>
  <si>
    <t>5-Year total</t>
  </si>
  <si>
    <t>Plan Year</t>
  </si>
  <si>
    <t xml:space="preserve">SEIU Affiliates Officers and Employees Pension Plan (United States) </t>
  </si>
  <si>
    <t>De minimis Deductible (ERISA §4209)</t>
  </si>
  <si>
    <t>Test Case</t>
  </si>
  <si>
    <t>Withdrawal Liability Tab</t>
  </si>
  <si>
    <t>Withdrawal Liability Worksheets</t>
  </si>
  <si>
    <t>To Finalize</t>
  </si>
  <si>
    <t>Employer's Allocated UVB (before ERISA §4209)</t>
  </si>
  <si>
    <t>Anticipated Claims for Prior Withdrawals</t>
  </si>
  <si>
    <t>Update Cells C10-C14 (pulled from Schedule MB)</t>
  </si>
  <si>
    <r>
      <t>1</t>
    </r>
    <r>
      <rPr>
        <i/>
        <sz val="9"/>
        <color theme="1"/>
        <rFont val="Arial"/>
        <family val="2"/>
      </rPr>
      <t>The Benefit Funds Office will provide this amount in determining any final withdrawal liabilitity</t>
    </r>
  </si>
  <si>
    <t xml:space="preserve">   will likely cause a modest reduction in the assessment. </t>
  </si>
  <si>
    <r>
      <t xml:space="preserve">Employer's </t>
    </r>
    <r>
      <rPr>
        <b/>
        <u/>
        <sz val="10"/>
        <color theme="1"/>
        <rFont val="Arial"/>
        <family val="2"/>
      </rPr>
      <t>ESTIMATED</t>
    </r>
    <r>
      <rPr>
        <b/>
        <sz val="10"/>
        <color theme="1"/>
        <rFont val="Arial"/>
        <family val="2"/>
      </rPr>
      <t xml:space="preserve"> Withdrawal Liability Assessment </t>
    </r>
  </si>
  <si>
    <t>Protect the other tab except for the Input Items</t>
  </si>
  <si>
    <t>This Tab</t>
  </si>
  <si>
    <t>Input the applicable year here:</t>
  </si>
  <si>
    <t xml:space="preserve"> (i.e., applicable for withdrawals during this year)</t>
  </si>
  <si>
    <t>Input the unfunded PVVB here:</t>
  </si>
  <si>
    <r>
      <t xml:space="preserve">Instructions on How to Update This Workbook - ONLY the </t>
    </r>
    <r>
      <rPr>
        <b/>
        <i/>
        <sz val="11"/>
        <color theme="1"/>
        <rFont val="Arial"/>
        <family val="2"/>
      </rPr>
      <t>"Withdrawal Liability" Tab from the Full Workbook</t>
    </r>
  </si>
  <si>
    <t>Update the withdrawal date in Cell B7</t>
  </si>
  <si>
    <r>
      <t>Hide this "</t>
    </r>
    <r>
      <rPr>
        <i/>
        <sz val="10"/>
        <color theme="1"/>
        <rFont val="Arial"/>
        <family val="2"/>
      </rPr>
      <t>How to Update Spreadsheet</t>
    </r>
    <r>
      <rPr>
        <sz val="10"/>
        <color theme="1"/>
        <rFont val="Arial"/>
        <family val="2"/>
      </rPr>
      <t>" Tab</t>
    </r>
  </si>
  <si>
    <t>Contributions Made by Prior "Significant" Withdrawals</t>
  </si>
  <si>
    <r>
      <t xml:space="preserve">Ratio of Employer to Plan Contributions </t>
    </r>
    <r>
      <rPr>
        <i/>
        <sz val="10"/>
        <color theme="1"/>
        <rFont val="Arial"/>
        <family val="2"/>
      </rPr>
      <t>less</t>
    </r>
    <r>
      <rPr>
        <sz val="10"/>
        <color theme="1"/>
        <rFont val="Arial"/>
        <family val="2"/>
      </rPr>
      <t xml:space="preserve"> Prior "Significant" Withdrawals</t>
    </r>
  </si>
  <si>
    <r>
      <t>2</t>
    </r>
    <r>
      <rPr>
        <i/>
        <sz val="9"/>
        <color theme="1"/>
        <rFont val="Arial"/>
        <family val="2"/>
      </rPr>
      <t>The Benefit Funds Office will provide this amount in determining any final withdrawal liabilitity</t>
    </r>
  </si>
  <si>
    <r>
      <t xml:space="preserve">   (per Plan Document Section 12.03(c))</t>
    </r>
    <r>
      <rPr>
        <vertAlign val="superscript"/>
        <sz val="10"/>
        <color theme="1"/>
        <rFont val="Arial"/>
        <family val="2"/>
      </rPr>
      <t>2</t>
    </r>
  </si>
  <si>
    <r>
      <t xml:space="preserve">   (per Plan Document Sections 12.03(c)(2)(B) and 12.03(d))</t>
    </r>
    <r>
      <rPr>
        <vertAlign val="superscript"/>
        <sz val="10"/>
        <color theme="1"/>
        <rFont val="Arial"/>
        <family val="2"/>
      </rPr>
      <t>1</t>
    </r>
  </si>
  <si>
    <t>Employer's Contributions</t>
  </si>
  <si>
    <t xml:space="preserve">   Employer contributions to Plan Contributions and will likely cause a modest increase in the assessment.</t>
  </si>
  <si>
    <t xml:space="preserve">   assesment. If applicable, this amount is subtracted from Plan Contributions in determinining the ratio of</t>
  </si>
  <si>
    <t xml:space="preserve">   (before ERISA §4206, §4219(c)(1)(B), and §4225)</t>
  </si>
  <si>
    <t xml:space="preserve">   assessment. If applicable, this amount is subtracted from the UVB prior to allocation and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</si>
</sst>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m\-yyyy"/>
    <numFmt numFmtId="165" formatCode="0.0000000000%"/>
    <numFmt numFmtId="166" formatCode="&quot;$&quot;#,##0"/>
    <numFmt numFmtId="167" formatCode="&quot;$&quot;#,##0.00"/>
    <numFmt numFmtId="168" formatCode="0.00000000%"/>
  </numFmts>
  <fonts count="1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sz val="10"/>
      <color theme="3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C00000"/>
      <name val="Arial"/>
      <family val="2"/>
    </font>
    <font>
      <vertAlign val="superscript"/>
      <sz val="10"/>
      <color theme="1"/>
      <name val="Arial"/>
      <family val="2"/>
    </font>
    <font>
      <i/>
      <vertAlign val="superscript"/>
      <sz val="9"/>
      <color theme="1"/>
      <name val="Arial"/>
      <family val="2"/>
    </font>
    <font>
      <i/>
      <sz val="9"/>
      <color theme="1"/>
      <name val="Arial"/>
      <family val="2"/>
    </font>
    <font>
      <b/>
      <i/>
      <sz val="11"/>
      <color theme="1"/>
      <name val="Arial"/>
      <family val="2"/>
    </font>
    <font>
      <b/>
      <u/>
      <sz val="10"/>
      <color theme="1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4" fontId="0" fillId="0" borderId="0" xfId="0" applyNumberFormat="1"/>
    <xf numFmtId="165" fontId="0" fillId="0" borderId="0" xfId="0" applyNumberFormat="1"/>
    <xf numFmtId="166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6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166" fontId="2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166" fontId="1" fillId="0" borderId="0" xfId="0" applyNumberFormat="1" applyFont="1" applyAlignment="1">
      <alignment horizontal="right"/>
    </xf>
    <xf numFmtId="3" fontId="0" fillId="0" borderId="0" xfId="0" applyNumberFormat="1"/>
    <xf numFmtId="166" fontId="0" fillId="0" borderId="0" xfId="0" applyNumberFormat="1"/>
    <xf numFmtId="167" fontId="0" fillId="0" borderId="0" xfId="0" applyNumberFormat="1"/>
    <xf numFmtId="166" fontId="1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166" fontId="0" fillId="0" borderId="0" xfId="0" applyNumberFormat="1" applyFill="1" applyAlignment="1">
      <alignment horizontal="center"/>
    </xf>
    <xf numFmtId="166" fontId="4" fillId="0" borderId="0" xfId="0" applyNumberFormat="1" applyFont="1" applyFill="1" applyAlignment="1">
      <alignment horizontal="right"/>
    </xf>
    <xf numFmtId="10" fontId="0" fillId="0" borderId="0" xfId="0" applyNumberFormat="1" applyFill="1"/>
    <xf numFmtId="166" fontId="3" fillId="0" borderId="0" xfId="0" applyNumberFormat="1" applyFont="1" applyFill="1"/>
    <xf numFmtId="0" fontId="0" fillId="0" borderId="0" xfId="0" applyBorder="1"/>
    <xf numFmtId="167" fontId="0" fillId="0" borderId="0" xfId="0" applyNumberFormat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/>
    <xf numFmtId="168" fontId="0" fillId="0" borderId="0" xfId="0" applyNumberFormat="1" applyAlignment="1">
      <alignment horizontal="right"/>
    </xf>
    <xf numFmtId="0" fontId="0" fillId="2" borderId="0" xfId="0" applyFill="1" applyAlignment="1">
      <alignment horizontal="center"/>
    </xf>
    <xf numFmtId="14" fontId="0" fillId="2" borderId="0" xfId="0" applyNumberFormat="1" applyFill="1" applyAlignment="1">
      <alignment horizontal="center"/>
    </xf>
    <xf numFmtId="166" fontId="0" fillId="2" borderId="0" xfId="0" applyNumberFormat="1" applyFill="1" applyAlignment="1">
      <alignment horizontal="center"/>
    </xf>
    <xf numFmtId="166" fontId="0" fillId="2" borderId="0" xfId="0" applyNumberFormat="1" applyFont="1" applyFill="1" applyAlignment="1">
      <alignment horizontal="center"/>
    </xf>
    <xf numFmtId="0" fontId="9" fillId="0" borderId="0" xfId="0" applyFont="1"/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2:E18"/>
  <sheetViews>
    <sheetView zoomScaleNormal="100" workbookViewId="0">
      <selection activeCell="D12" sqref="D12"/>
    </sheetView>
  </sheetViews>
  <sheetFormatPr defaultRowHeight="12.75" x14ac:dyDescent="0.2"/>
  <cols>
    <col min="4" max="4" width="12.140625" bestFit="1" customWidth="1"/>
  </cols>
  <sheetData>
    <row r="2" spans="1:5" ht="15.75" x14ac:dyDescent="0.25">
      <c r="A2" s="23" t="s">
        <v>5</v>
      </c>
    </row>
    <row r="3" spans="1:5" ht="15" x14ac:dyDescent="0.25">
      <c r="A3" s="24" t="s">
        <v>9</v>
      </c>
    </row>
    <row r="4" spans="1:5" ht="15" x14ac:dyDescent="0.25">
      <c r="A4" s="24" t="s">
        <v>22</v>
      </c>
    </row>
    <row r="6" spans="1:5" x14ac:dyDescent="0.2">
      <c r="A6" s="2" t="s">
        <v>18</v>
      </c>
    </row>
    <row r="7" spans="1:5" x14ac:dyDescent="0.2">
      <c r="A7" t="s">
        <v>19</v>
      </c>
      <c r="D7" s="28">
        <v>2021</v>
      </c>
      <c r="E7" t="s">
        <v>20</v>
      </c>
    </row>
    <row r="8" spans="1:5" x14ac:dyDescent="0.2">
      <c r="A8" t="s">
        <v>21</v>
      </c>
      <c r="D8" s="30">
        <v>673441473</v>
      </c>
      <c r="E8" t="str">
        <f>" (from the January 1, "&amp;$D$7&amp;" Valuation Report)"</f>
        <v xml:space="preserve"> (from the January 1, 2021 Valuation Report)</v>
      </c>
    </row>
    <row r="10" spans="1:5" x14ac:dyDescent="0.2">
      <c r="A10" s="2" t="s">
        <v>8</v>
      </c>
    </row>
    <row r="11" spans="1:5" x14ac:dyDescent="0.2">
      <c r="A11" t="s">
        <v>23</v>
      </c>
    </row>
    <row r="12" spans="1:5" x14ac:dyDescent="0.2">
      <c r="A12" t="s">
        <v>13</v>
      </c>
    </row>
    <row r="14" spans="1:5" x14ac:dyDescent="0.2">
      <c r="A14" s="25" t="s">
        <v>10</v>
      </c>
    </row>
    <row r="15" spans="1:5" x14ac:dyDescent="0.2">
      <c r="A15" t="s">
        <v>24</v>
      </c>
    </row>
    <row r="16" spans="1:5" x14ac:dyDescent="0.2">
      <c r="A16" t="s">
        <v>17</v>
      </c>
    </row>
    <row r="18" spans="1:1" x14ac:dyDescent="0.2">
      <c r="A18" s="26"/>
    </row>
  </sheetData>
  <pageMargins left="0.25" right="0.25" top="0.75" bottom="0.75" header="0.3" footer="0.3"/>
  <pageSetup orientation="landscape" r:id="rId1"/>
  <headerFooter>
    <oddFooter>&amp;L&amp;Z&amp;F!&amp;A&amp;R&amp;D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D47"/>
  <sheetViews>
    <sheetView tabSelected="1" zoomScaleNormal="100" workbookViewId="0">
      <selection activeCell="E32" sqref="E32"/>
    </sheetView>
  </sheetViews>
  <sheetFormatPr defaultRowHeight="12.75" x14ac:dyDescent="0.2"/>
  <cols>
    <col min="1" max="1" width="26.140625" customWidth="1"/>
    <col min="2" max="2" width="39" customWidth="1"/>
    <col min="3" max="3" width="18.28515625" customWidth="1"/>
    <col min="4" max="4" width="8.85546875" customWidth="1"/>
    <col min="5" max="5" width="20.5703125" bestFit="1" customWidth="1"/>
    <col min="6" max="6" width="25.85546875" customWidth="1"/>
    <col min="7" max="7" width="19.28515625" customWidth="1"/>
  </cols>
  <sheetData>
    <row r="2" spans="1:4" ht="15.75" x14ac:dyDescent="0.25">
      <c r="A2" s="23" t="s">
        <v>5</v>
      </c>
    </row>
    <row r="3" spans="1:4" ht="15.75" x14ac:dyDescent="0.25">
      <c r="A3" s="23" t="str">
        <f>"ESTIMATED Withdrawal Liability Calculation for Withdrawals in "&amp;WithdrawalYear</f>
        <v>ESTIMATED Withdrawal Liability Calculation for Withdrawals in 2021</v>
      </c>
    </row>
    <row r="6" spans="1:4" x14ac:dyDescent="0.2">
      <c r="A6" s="2" t="s">
        <v>0</v>
      </c>
      <c r="B6" s="28" t="s">
        <v>7</v>
      </c>
    </row>
    <row r="7" spans="1:4" x14ac:dyDescent="0.2">
      <c r="A7" s="2" t="s">
        <v>1</v>
      </c>
      <c r="B7" s="29">
        <v>44228</v>
      </c>
      <c r="C7" s="3"/>
      <c r="D7" s="3"/>
    </row>
    <row r="9" spans="1:4" x14ac:dyDescent="0.2">
      <c r="A9" s="1" t="s">
        <v>4</v>
      </c>
      <c r="B9" s="1" t="s">
        <v>30</v>
      </c>
      <c r="C9" s="1" t="s">
        <v>2</v>
      </c>
      <c r="D9" s="1"/>
    </row>
    <row r="10" spans="1:4" x14ac:dyDescent="0.2">
      <c r="A10" s="16">
        <f>+YEAR($B$7)-1</f>
        <v>2020</v>
      </c>
      <c r="B10" s="30">
        <v>75600</v>
      </c>
      <c r="C10" s="5">
        <v>64979147</v>
      </c>
      <c r="D10" s="17"/>
    </row>
    <row r="11" spans="1:4" x14ac:dyDescent="0.2">
      <c r="A11" s="16">
        <f>+A10-1</f>
        <v>2019</v>
      </c>
      <c r="B11" s="30">
        <v>63000</v>
      </c>
      <c r="C11" s="5">
        <v>57646061</v>
      </c>
      <c r="D11" s="17"/>
    </row>
    <row r="12" spans="1:4" x14ac:dyDescent="0.2">
      <c r="A12" s="16">
        <f t="shared" ref="A12:A14" si="0">+A11-1</f>
        <v>2018</v>
      </c>
      <c r="B12" s="30">
        <v>16800</v>
      </c>
      <c r="C12" s="5">
        <v>57666589</v>
      </c>
      <c r="D12" s="17"/>
    </row>
    <row r="13" spans="1:4" x14ac:dyDescent="0.2">
      <c r="A13" s="16">
        <f t="shared" si="0"/>
        <v>2017</v>
      </c>
      <c r="B13" s="30">
        <v>0</v>
      </c>
      <c r="C13" s="5">
        <v>54413224</v>
      </c>
      <c r="D13" s="17"/>
    </row>
    <row r="14" spans="1:4" x14ac:dyDescent="0.2">
      <c r="A14" s="16">
        <f t="shared" si="0"/>
        <v>2016</v>
      </c>
      <c r="B14" s="31">
        <v>0</v>
      </c>
      <c r="C14" s="5">
        <v>53208680</v>
      </c>
      <c r="D14" s="17"/>
    </row>
    <row r="15" spans="1:4" x14ac:dyDescent="0.2">
      <c r="A15" s="1" t="s">
        <v>3</v>
      </c>
      <c r="B15" s="15">
        <f>ROUND(SUM(B10:B14),0)</f>
        <v>155400</v>
      </c>
      <c r="C15" s="15">
        <f>ROUND(SUM(C10:C14),0)</f>
        <v>287913701</v>
      </c>
      <c r="D15" s="15"/>
    </row>
    <row r="16" spans="1:4" x14ac:dyDescent="0.2">
      <c r="B16" s="5"/>
      <c r="C16" s="5"/>
      <c r="D16" s="5"/>
    </row>
    <row r="17" spans="1:4" x14ac:dyDescent="0.2">
      <c r="A17" t="s">
        <v>25</v>
      </c>
      <c r="B17" s="5"/>
      <c r="C17" s="5"/>
      <c r="D17" s="5"/>
    </row>
    <row r="18" spans="1:4" ht="14.25" x14ac:dyDescent="0.2">
      <c r="A18" s="6" t="s">
        <v>29</v>
      </c>
      <c r="B18" s="5"/>
      <c r="C18" s="18">
        <v>0</v>
      </c>
      <c r="D18" s="5"/>
    </row>
    <row r="19" spans="1:4" x14ac:dyDescent="0.2">
      <c r="A19" s="6" t="s">
        <v>26</v>
      </c>
      <c r="B19" s="6"/>
      <c r="C19" s="27">
        <f>IF(YEAR($B$7)=WithdrawalYear,ROUND(B15/(C15-C18),10),"Error - Withdrawal Not in "&amp;WithdrawalYear)</f>
        <v>5.3974510000000004E-4</v>
      </c>
      <c r="D19" s="4"/>
    </row>
    <row r="20" spans="1:4" x14ac:dyDescent="0.2">
      <c r="A20" s="6" t="str">
        <f>"Plan's Unfunded Vested Benefits (UVB) as of December 31, "&amp;YEAR($B$7)-1</f>
        <v>Plan's Unfunded Vested Benefits (UVB) as of December 31, 2020</v>
      </c>
      <c r="B20" s="6"/>
      <c r="C20" s="18">
        <f>IF(YEAR($B$7)=WithdrawalYear,UnfundedPVVB,"Error - Withdrawal Not in "&amp;WithdrawalYear)</f>
        <v>673441473</v>
      </c>
      <c r="D20" s="18"/>
    </row>
    <row r="21" spans="1:4" x14ac:dyDescent="0.2">
      <c r="A21" s="6" t="s">
        <v>12</v>
      </c>
      <c r="B21" s="6"/>
      <c r="D21" s="18"/>
    </row>
    <row r="22" spans="1:4" ht="14.25" x14ac:dyDescent="0.2">
      <c r="A22" s="6" t="s">
        <v>28</v>
      </c>
      <c r="B22" s="6"/>
      <c r="C22" s="18">
        <v>0</v>
      </c>
      <c r="D22" s="18"/>
    </row>
    <row r="23" spans="1:4" x14ac:dyDescent="0.2">
      <c r="A23" t="s">
        <v>11</v>
      </c>
      <c r="B23" s="6"/>
      <c r="C23" s="7">
        <f>IF(YEAR($B$7)=WithdrawalYear,ROUND(C19*(C20-C22),0),"Error - Withdrawal Not in "&amp;WithdrawalYear)</f>
        <v>363487</v>
      </c>
      <c r="D23" s="7"/>
    </row>
    <row r="24" spans="1:4" x14ac:dyDescent="0.2">
      <c r="A24" t="s">
        <v>6</v>
      </c>
      <c r="B24" s="8"/>
      <c r="C24" s="9">
        <f>IF(YEAR($B$7)=WithdrawalYear,IF(C23&gt;=150000,0,IF(C23&gt;=100000,150000-C23,MIN(C23,50000))),"Error - Withdrawal Not in "&amp;WithdrawalYear)</f>
        <v>0</v>
      </c>
      <c r="D24" s="9"/>
    </row>
    <row r="25" spans="1:4" x14ac:dyDescent="0.2">
      <c r="A25" s="2" t="s">
        <v>16</v>
      </c>
      <c r="B25" s="10"/>
      <c r="D25" s="11"/>
    </row>
    <row r="26" spans="1:4" x14ac:dyDescent="0.2">
      <c r="A26" s="2" t="s">
        <v>33</v>
      </c>
      <c r="B26" s="10"/>
      <c r="C26" s="11">
        <f>IF(YEAR($B$7)=WithdrawalYear,C23-C24,"Error - Withdrawal Not in "&amp;WithdrawalYear)</f>
        <v>363487</v>
      </c>
      <c r="D26" s="11"/>
    </row>
    <row r="27" spans="1:4" x14ac:dyDescent="0.2">
      <c r="B27" s="10"/>
      <c r="C27" s="11"/>
      <c r="D27" s="11"/>
    </row>
    <row r="28" spans="1:4" ht="13.5" x14ac:dyDescent="0.2">
      <c r="A28" s="32" t="s">
        <v>14</v>
      </c>
      <c r="B28" s="10"/>
      <c r="C28" s="11"/>
      <c r="D28" s="11"/>
    </row>
    <row r="29" spans="1:4" x14ac:dyDescent="0.2">
      <c r="A29" s="33" t="s">
        <v>32</v>
      </c>
      <c r="B29" s="10"/>
      <c r="C29" s="11"/>
      <c r="D29" s="11"/>
    </row>
    <row r="30" spans="1:4" x14ac:dyDescent="0.2">
      <c r="A30" s="33" t="s">
        <v>31</v>
      </c>
      <c r="B30" s="10"/>
      <c r="C30" s="11"/>
      <c r="D30" s="11"/>
    </row>
    <row r="31" spans="1:4" ht="6.75" customHeight="1" x14ac:dyDescent="0.2">
      <c r="A31" s="33"/>
      <c r="B31" s="10"/>
      <c r="C31" s="11"/>
      <c r="D31" s="11"/>
    </row>
    <row r="32" spans="1:4" ht="13.5" x14ac:dyDescent="0.2">
      <c r="A32" s="32" t="s">
        <v>27</v>
      </c>
    </row>
    <row r="33" spans="1:4" x14ac:dyDescent="0.2">
      <c r="A33" s="33" t="s">
        <v>34</v>
      </c>
      <c r="B33" s="2"/>
    </row>
    <row r="34" spans="1:4" x14ac:dyDescent="0.2">
      <c r="A34" s="33" t="s">
        <v>15</v>
      </c>
      <c r="C34" s="19"/>
      <c r="D34" s="19"/>
    </row>
    <row r="35" spans="1:4" x14ac:dyDescent="0.2">
      <c r="C35" s="13"/>
      <c r="D35" s="20"/>
    </row>
    <row r="36" spans="1:4" x14ac:dyDescent="0.2">
      <c r="C36" s="14"/>
      <c r="D36" s="14"/>
    </row>
    <row r="37" spans="1:4" x14ac:dyDescent="0.2">
      <c r="C37" s="12"/>
      <c r="D37" s="12"/>
    </row>
    <row r="38" spans="1:4" x14ac:dyDescent="0.2">
      <c r="C38" s="13"/>
      <c r="D38" s="13"/>
    </row>
    <row r="39" spans="1:4" x14ac:dyDescent="0.2">
      <c r="C39" s="12"/>
      <c r="D39" s="12"/>
    </row>
    <row r="40" spans="1:4" x14ac:dyDescent="0.2">
      <c r="C40" s="12"/>
      <c r="D40" s="12"/>
    </row>
    <row r="41" spans="1:4" x14ac:dyDescent="0.2">
      <c r="C41" s="13"/>
      <c r="D41" s="13"/>
    </row>
    <row r="42" spans="1:4" x14ac:dyDescent="0.2">
      <c r="C42" s="13"/>
      <c r="D42" s="13"/>
    </row>
    <row r="43" spans="1:4" x14ac:dyDescent="0.2">
      <c r="B43" s="2"/>
      <c r="D43" s="13"/>
    </row>
    <row r="44" spans="1:4" x14ac:dyDescent="0.2">
      <c r="B44" s="21"/>
      <c r="C44" s="21"/>
    </row>
    <row r="45" spans="1:4" x14ac:dyDescent="0.2">
      <c r="B45" s="21"/>
      <c r="C45" s="22"/>
      <c r="D45" s="21"/>
    </row>
    <row r="46" spans="1:4" x14ac:dyDescent="0.2">
      <c r="B46" s="21"/>
      <c r="C46" s="22"/>
      <c r="D46" s="22"/>
    </row>
    <row r="47" spans="1:4" x14ac:dyDescent="0.2">
      <c r="D47" s="22"/>
    </row>
  </sheetData>
  <sheetProtection algorithmName="SHA-512" hashValue="3mgrEsDQ3ESI1O3mjnzRmAFflMNW/DXEIw2qkUR4pRjpAUftrqaPd/U2UMwsblkcziUlHdXn0pYK51wMN5zbkw==" saltValue="LCvvb4xAiF95x+VOahPrTQ==" spinCount="100000" sheet="1" objects="1" scenarios="1"/>
  <protectedRanges>
    <protectedRange sqref="B10:B14" name="Range2"/>
    <protectedRange sqref="B6:B7" name="Range1"/>
  </protectedRanges>
  <pageMargins left="0.25" right="0.25" top="0.75" bottom="0.75" header="0.3" footer="0.3"/>
  <pageSetup orientation="landscape" r:id="rId1"/>
  <headerFooter>
    <oddFooter>&amp;L&amp;Z&amp;F!&amp;A&amp;R&amp;D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How to Update Spreadsheet</vt:lpstr>
      <vt:lpstr>Withdrawal Liability</vt:lpstr>
      <vt:lpstr>'How to Update Spreadsheet'!Print_Area</vt:lpstr>
      <vt:lpstr>'Withdrawal Liability'!Print_Area</vt:lpstr>
      <vt:lpstr>UnfundedPVVB</vt:lpstr>
      <vt:lpstr>WithdrawalYear</vt:lpstr>
    </vt:vector>
  </TitlesOfParts>
  <Company>The Segal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Giordano</dc:creator>
  <cp:lastModifiedBy>Giordano, Alexander J.</cp:lastModifiedBy>
  <cp:lastPrinted>2022-06-22T03:11:04Z</cp:lastPrinted>
  <dcterms:created xsi:type="dcterms:W3CDTF">2014-04-02T14:08:16Z</dcterms:created>
  <dcterms:modified xsi:type="dcterms:W3CDTF">2022-06-29T19:56:15Z</dcterms:modified>
</cp:coreProperties>
</file>